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60" windowWidth="19320" windowHeight="9735"/>
  </bookViews>
  <sheets>
    <sheet name="O. LIQUIDADAS 2015-2016" sheetId="8" r:id="rId1"/>
  </sheets>
  <definedNames>
    <definedName name="_xlnm.Print_Area" localSheetId="0">'O. LIQUIDADAS 2015-2016'!$A$1:$V$27</definedName>
    <definedName name="_xlnm.Print_Titles" localSheetId="0">'O. LIQUIDADAS 2015-2016'!$1:$7</definedName>
  </definedNames>
  <calcPr calcId="144525"/>
</workbook>
</file>

<file path=xl/calcChain.xml><?xml version="1.0" encoding="utf-8"?>
<calcChain xmlns="http://schemas.openxmlformats.org/spreadsheetml/2006/main">
  <c r="V27" i="8" l="1"/>
  <c r="V23" i="8"/>
  <c r="V21" i="8"/>
  <c r="V15" i="8"/>
  <c r="M27" i="8" l="1"/>
</calcChain>
</file>

<file path=xl/sharedStrings.xml><?xml version="1.0" encoding="utf-8"?>
<sst xmlns="http://schemas.openxmlformats.org/spreadsheetml/2006/main" count="165" uniqueCount="102">
  <si>
    <t>Nº</t>
  </si>
  <si>
    <t>1</t>
  </si>
  <si>
    <t>2</t>
  </si>
  <si>
    <t>4</t>
  </si>
  <si>
    <t>5</t>
  </si>
  <si>
    <t>6</t>
  </si>
  <si>
    <t>7</t>
  </si>
  <si>
    <t>8</t>
  </si>
  <si>
    <t>9</t>
  </si>
  <si>
    <t>10</t>
  </si>
  <si>
    <t>-</t>
  </si>
  <si>
    <t>3</t>
  </si>
  <si>
    <t>CODIGO DE SNIP</t>
  </si>
  <si>
    <t>NOMBRE DE LA OBRA</t>
  </si>
  <si>
    <t>FECHA DE EJECUCION</t>
  </si>
  <si>
    <t>Fecha de Inicio de Obra</t>
  </si>
  <si>
    <t>Fecha de Culminación de Obra</t>
  </si>
  <si>
    <t>VALORIZACIONES</t>
  </si>
  <si>
    <t>n.1</t>
  </si>
  <si>
    <t>MODIIFICACIONES DE LA OBRA</t>
  </si>
  <si>
    <t>n.3</t>
  </si>
  <si>
    <t>n.2</t>
  </si>
  <si>
    <t>MEJORAMIENTO DE LOS SERVICIOS EDUCATIVOS DE LA I.E. N° 84121 VIRGEN DE GUADALUPE DE LUCMA, DISTRITO DE LUCMA, PROVINCIA DE MARISCAL LUZURIAGA, DEPARTAMENTO DE ANCASH</t>
  </si>
  <si>
    <t>MEJORAMIENTO DEL SISTEMA DE RIEGO EN LOS SECTORES DE CAVIÑA - LLAMA, DISTRITO DE LLAMA, PROVINCIA DE MARISCAL LUZURIAGA - ANCASH</t>
  </si>
  <si>
    <t>MEJORAMIENBTO DE LOS SERVICIOS EDUCATIVOS DE LA I.E. N° 84165 ASTERIA CASTRO PAREJA - SIHUAS</t>
  </si>
  <si>
    <t>MEJORAMIENTO DE LOS SERVICIOS EDUCATIVOS DEL NIVEL INICIAL DE LAS INSTITUCIONES EDUCATIVAS N° 054, 056, 84287, 059, 060 Y 082 DE LAS PROVINCIAS DE POMABAMBA Y MARISCAL LUZURIAGA - DEPARTAMENTO DE ANCASH</t>
  </si>
  <si>
    <t>MEJORAMIENTO DEL CANAL DE IRRIGACION RAMON CASTILLA EN EL DISTRITO DE INDEPENDENCIA, PROVINCIA DE HUARAZ - REGION ANCASH</t>
  </si>
  <si>
    <t>RECONSTRUCCION Y EQUIPAMIENTO DE LA INFRAESTRUCTURA DE LA INSTITUCION EDUCATIVA DE PRIMARIA PARA MENORES N° 85002, ANDRES SIFUENTES VIDAL, SIHUAS - ANCASH</t>
  </si>
  <si>
    <t>MEJORAMIENTO DE LOS SERVICIOS EDUCATIVOS DE LA I.E.P. VIRGEN DE LA NATIVIDAD MASQUI, DISTRITO DE LUCMA, MARISCAL LUZURIAGA - ANCASH</t>
  </si>
  <si>
    <t>MEJORAMIENTO DE LA INSTITUCION EDUCATIVA N° 86031 NUESTRA SEÑORA DE LA ASUNCION DE MONTERREY, DISTRITO DE INDEPENDENCIA, PROVINCIA DE HUARAZ - REGION ANCASH</t>
  </si>
  <si>
    <t>MEJORAMIENTO Y AMPLIACION DEL CANAL DE IRRIGACION LLACSHAPUCHA - PALTACHACRA Y CONSTRUCCION DEL RESERVORIO SAN PABLO DEL DISTRITO DE COTAPARACO, PROVINCIA DE RECUAY - ANCASH</t>
  </si>
  <si>
    <t>ESTADO ACTUAL</t>
  </si>
  <si>
    <t>n.4</t>
  </si>
  <si>
    <t>n.5</t>
  </si>
  <si>
    <t>014/10/15</t>
  </si>
  <si>
    <t>NO TIENE</t>
  </si>
  <si>
    <t>CON AMPLIACION 30/04/2016</t>
  </si>
  <si>
    <t>CON AMPLIACION 30/01/2016</t>
  </si>
  <si>
    <t>CON AMPLIACION 14/07/2015</t>
  </si>
  <si>
    <t>CON AMPLIACION 23/01/2016</t>
  </si>
  <si>
    <t>CON AMPLIACION 12/05/2016</t>
  </si>
  <si>
    <t>SI TIENE, ADICIONAL DE OBRA N° 01</t>
  </si>
  <si>
    <t>CON AMPLIACION 08/08/2015</t>
  </si>
  <si>
    <t>221,316,06</t>
  </si>
  <si>
    <t>81,230,87</t>
  </si>
  <si>
    <t>418,356,45</t>
  </si>
  <si>
    <t>CREACION DE UN COMPLEJO DEPORTIVO EN LA URB. BELLAMAR I ETAPA, DISTRITO DE NUEVO CHIMBOTE - PROVINCIA DEL SANTA - REGION ANCASH"</t>
  </si>
  <si>
    <t>2´480,805.68</t>
  </si>
  <si>
    <t>LIQUIDADA</t>
  </si>
  <si>
    <t>n.6</t>
  </si>
  <si>
    <t>n.7</t>
  </si>
  <si>
    <t>n.8</t>
  </si>
  <si>
    <t>n.9</t>
  </si>
  <si>
    <t>n.10</t>
  </si>
  <si>
    <t>n.11</t>
  </si>
  <si>
    <t>n.12</t>
  </si>
  <si>
    <t>RESIDENTE</t>
  </si>
  <si>
    <t>AVANC. FIS.</t>
  </si>
  <si>
    <t>SUPERVISOR / INSPECTOR</t>
  </si>
  <si>
    <t>ING. EMERSON WILLIAM ALVAREZ MINAYA</t>
  </si>
  <si>
    <t>ING. FRANCISCO ESPINOZA MANCISIDOR</t>
  </si>
  <si>
    <t>ING. BENIGNO A. GONZALES GARCÍA</t>
  </si>
  <si>
    <t>ING. GROVER SANTISTEBAN DOMINGUEZ</t>
  </si>
  <si>
    <t>ING. FERNANDO JOSÉ SOLÍS MAGUIÑA</t>
  </si>
  <si>
    <t>ING. ALDO BUSTOS RONDON</t>
  </si>
  <si>
    <t>ING. RICHARD AMES ROJAS</t>
  </si>
  <si>
    <t>ING. ALEX FERNANDO LEYVA REYNAFARGE</t>
  </si>
  <si>
    <t>Nº 02</t>
  </si>
  <si>
    <t>ING. FLORENCIO ADALBERTO ESTELITA BONILLA</t>
  </si>
  <si>
    <t>ING. ARMANDO CHAPOÑAN VALDERA</t>
  </si>
  <si>
    <t xml:space="preserve">Nº 01 </t>
  </si>
  <si>
    <t>AMPLIACION DE PLAZO (D.C.)</t>
  </si>
  <si>
    <t>AMPL. PLAZO Nº 01 CONSENTIDA  /  RESOLUCION NO EMITIDA</t>
  </si>
  <si>
    <t>ING. MAXIMO G. HUANE ARQUIÑIGO (16ENE2015-OCT2015)</t>
  </si>
  <si>
    <t>ING. FLORENCIO ADALBERTO ESTELITA BONILLA (NOV2015-30ABR2016)</t>
  </si>
  <si>
    <t>ING. MIGUEL ANGEL SEGURA TIMOTEO (16ENE2015-OCT2015)</t>
  </si>
  <si>
    <t>ING. ARMANDO CHAPOÑAN VALDERA (NOV2015-30ABR2016)</t>
  </si>
  <si>
    <t>ING. FIDEL GREGORIO APARICIO ROQUE</t>
  </si>
  <si>
    <t>ING. JOSÉ FELIPE RAMIREZ CALLE</t>
  </si>
  <si>
    <t>ING. HUMBERTO NEPER CORALES ROQUE</t>
  </si>
  <si>
    <t>ING. CARLOS MIGUEL ESPINOZA GUTIERREZ</t>
  </si>
  <si>
    <t>ING. LUIS ANCAJIMA TIMANA</t>
  </si>
  <si>
    <t xml:space="preserve"> LIQUIDADA </t>
  </si>
  <si>
    <t>COMENTARIOS</t>
  </si>
  <si>
    <t>LIQUIDADA CON RESOLUCION
1. SALDO A FAVOR DEL CONTRATISTA DE S/. 249,010.49
2. SE AUTORIZA LA DEVOLUCION DE LA CARTA FIANZA POR CONCEPTO DE GARANTIA DE FIEL CUMPLIMIENTO</t>
  </si>
  <si>
    <t>TIEMP EJEC. OBRA</t>
  </si>
  <si>
    <t>VAL</t>
  </si>
  <si>
    <r>
      <rPr>
        <b/>
        <sz val="8"/>
        <color theme="1"/>
        <rFont val="Arial"/>
        <family val="2"/>
      </rPr>
      <t>TOTAL     Σ</t>
    </r>
    <r>
      <rPr>
        <b/>
        <sz val="6.8"/>
        <color theme="1"/>
        <rFont val="Tahoma"/>
        <family val="2"/>
      </rPr>
      <t>=</t>
    </r>
  </si>
  <si>
    <t>PPTO. DE LA OBRA
(S/.)</t>
  </si>
  <si>
    <t>OBRA  CON LIQUIDACION DE CONTRATO DE OBRA</t>
  </si>
  <si>
    <t>OBRA LIQUIDADA CON RESOLUCION DE LIQUIDACION
1. SE AUTORIZA EL PAGO DE SALDO A FAVOR DEL CONTRATISTA POR S/. 25,886.46
2. SE AUTORIZA SEGÚN RESOLUCION LA DEVOLUCION DE LA CARTA FIANZA, POR CONCEPTO DE GARANTIA DE FIEL CUMPLIMIENTO</t>
  </si>
  <si>
    <t xml:space="preserve">LIQUIDADA </t>
  </si>
  <si>
    <t>OBRA LIQUIDADA CON RESOLUCION DE LIQUIDACION</t>
  </si>
  <si>
    <t>OBRA LIQUIDADA CON RESOLUCION DE LIQUIDACION
1. SALDO A FAVOR DEL CONTRATISTA POR S/. 58,207.59
2. AUTORIZAR  LA DEVOLUCION DEL MONTO DE S/. 154,990.64 CORRESPONDIENTE A LA RETENCION DEL 10% POR CONCEPTO DE GARANTIA DE FIEL CUMPLIMIENTO</t>
  </si>
  <si>
    <t>OBRA LIQUIDADA CON RESOLUCION DE LIQUIDACION
1. AUTORIZAR EL PAGO DE SALDO A FAVOR DEL CONTRATISTA POR EL MONTO DE S/. 103,278.13
2. AUTORIZAR LA DEVOLUCION DE LA CARTA FIANZA, POR CONCEPTO DE GARANTIA DE FIEL CUMPLIMIENTO</t>
  </si>
  <si>
    <t>LIQUIDACION DE CONTRATO APROBADA CON RESOLUCION RGR 340-2016 REGION ANCASH/GRI</t>
  </si>
  <si>
    <t xml:space="preserve">1. OBRA LIQUIDADA CON RESOLUCION DE LIQUIDACION, CON SALDO A FAVOR DEL CONTRATISTA S/.76,788.9
2. AUTORIZAR LA DEVOLUCION DE LA SUMA DE S/. 158,979.92 AL CONTRATISTA POR CONCEPTO DE RETENCION DEL 10% DEL MONTO CONTRATUAL COMO GARANTIA DE FIEL CUMPLIMIENTO </t>
  </si>
  <si>
    <t>OBRA CULMINADA Y RECEPCIONADA , LIQUIDACION DE OBRA CONSENTIDA 
1. SALDO A FAVOR S/.62,015.21
2. DEVOLUCION DE GARANTIA DE FIEL CUMPLIMIENTO S/. 189,631.93</t>
  </si>
  <si>
    <t>OBRA LIQUIDADA CON RESOLUCION DE LIQUIDACION
1. SEGÚN RESOLUCION SE AUTORIZA EL PAGO DEL SALDO A FAVOR DEL CONTRATISTA POR S/. 46,271.10</t>
  </si>
  <si>
    <t>RELACION DE OBRAS LIQUIDADAS CORRESPONDIENTE AL PERIODO 2015 - 2016</t>
  </si>
  <si>
    <t>TOTAL =</t>
  </si>
  <si>
    <t>MONTO POR CANCELAR
(según resolución)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</si>
</sst>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S/.&quot;#,##0.00;[Red]&quot;S/.&quot;\-#,##0.00"/>
    <numFmt numFmtId="164" formatCode="dd/mm/yyyy;@"/>
    <numFmt numFmtId="165" formatCode="&quot;S/. &quot;#,##0.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Tahoma"/>
      <family val="2"/>
    </font>
    <font>
      <b/>
      <sz val="12"/>
      <color theme="1"/>
      <name val="Tahoma"/>
      <family val="2"/>
    </font>
    <font>
      <b/>
      <sz val="10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6"/>
      <color theme="1"/>
      <name val="Tahoma"/>
      <family val="2"/>
    </font>
    <font>
      <b/>
      <sz val="8"/>
      <color rgb="FF00B050"/>
      <name val="Tahoma"/>
      <family val="2"/>
    </font>
    <font>
      <b/>
      <sz val="8"/>
      <color theme="1"/>
      <name val="Arial"/>
      <family val="2"/>
    </font>
    <font>
      <b/>
      <sz val="6.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Border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" fillId="0" borderId="0" xfId="0" applyFont="1" applyFill="1"/>
    <xf numFmtId="49" fontId="6" fillId="0" borderId="5" xfId="0" applyNumberFormat="1" applyFont="1" applyFill="1" applyBorder="1" applyAlignment="1">
      <alignment horizontal="center" vertical="center" wrapText="1"/>
    </xf>
    <xf numFmtId="164" fontId="6" fillId="0" borderId="20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Fill="1" applyBorder="1" applyAlignment="1">
      <alignment horizontal="center" vertical="center" wrapText="1"/>
    </xf>
    <xf numFmtId="164" fontId="6" fillId="0" borderId="18" xfId="0" applyNumberFormat="1" applyFont="1" applyFill="1" applyBorder="1" applyAlignment="1">
      <alignment horizontal="center" vertical="center" wrapText="1"/>
    </xf>
    <xf numFmtId="164" fontId="6" fillId="0" borderId="24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0" xfId="0" applyFont="1"/>
    <xf numFmtId="164" fontId="6" fillId="0" borderId="30" xfId="0" applyNumberFormat="1" applyFont="1" applyFill="1" applyBorder="1" applyAlignment="1">
      <alignment horizontal="center" vertical="center" wrapText="1"/>
    </xf>
    <xf numFmtId="164" fontId="6" fillId="0" borderId="29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25" xfId="0" applyNumberFormat="1" applyFont="1" applyFill="1" applyBorder="1" applyAlignment="1">
      <alignment horizontal="center" vertical="center" wrapText="1"/>
    </xf>
    <xf numFmtId="4" fontId="6" fillId="0" borderId="0" xfId="0" applyNumberFormat="1" applyFont="1"/>
    <xf numFmtId="4" fontId="2" fillId="0" borderId="0" xfId="0" applyNumberFormat="1" applyFont="1"/>
    <xf numFmtId="4" fontId="6" fillId="0" borderId="26" xfId="0" applyNumberFormat="1" applyFont="1" applyFill="1" applyBorder="1" applyAlignment="1">
      <alignment horizontal="center" vertical="center" wrapText="1"/>
    </xf>
    <xf numFmtId="4" fontId="6" fillId="0" borderId="19" xfId="0" applyNumberFormat="1" applyFont="1" applyFill="1" applyBorder="1" applyAlignment="1">
      <alignment horizontal="center" vertical="center" wrapText="1"/>
    </xf>
    <xf numFmtId="4" fontId="6" fillId="0" borderId="20" xfId="0" applyNumberFormat="1" applyFont="1" applyFill="1" applyBorder="1" applyAlignment="1">
      <alignment horizontal="center" vertical="center" wrapText="1"/>
    </xf>
    <xf numFmtId="4" fontId="6" fillId="0" borderId="23" xfId="0" applyNumberFormat="1" applyFont="1" applyFill="1" applyBorder="1" applyAlignment="1">
      <alignment horizontal="center" vertical="center" wrapText="1"/>
    </xf>
    <xf numFmtId="4" fontId="6" fillId="0" borderId="2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10" fontId="6" fillId="0" borderId="14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0" fontId="6" fillId="0" borderId="37" xfId="0" applyNumberFormat="1" applyFont="1" applyFill="1" applyBorder="1" applyAlignment="1">
      <alignment horizontal="center" vertical="center" wrapText="1"/>
    </xf>
    <xf numFmtId="164" fontId="6" fillId="0" borderId="33" xfId="0" applyNumberFormat="1" applyFont="1" applyFill="1" applyBorder="1" applyAlignment="1">
      <alignment horizontal="center" vertical="center" wrapText="1"/>
    </xf>
    <xf numFmtId="164" fontId="6" fillId="0" borderId="34" xfId="0" applyNumberFormat="1" applyFont="1" applyFill="1" applyBorder="1" applyAlignment="1">
      <alignment horizontal="center" vertical="center" wrapText="1"/>
    </xf>
    <xf numFmtId="4" fontId="6" fillId="0" borderId="34" xfId="0" applyNumberFormat="1" applyFont="1" applyFill="1" applyBorder="1" applyAlignment="1">
      <alignment horizontal="center" vertical="center" wrapText="1"/>
    </xf>
    <xf numFmtId="0" fontId="2" fillId="0" borderId="42" xfId="0" applyFont="1" applyBorder="1"/>
    <xf numFmtId="0" fontId="2" fillId="0" borderId="44" xfId="0" applyFont="1" applyBorder="1"/>
    <xf numFmtId="0" fontId="6" fillId="0" borderId="44" xfId="0" applyFont="1" applyBorder="1"/>
    <xf numFmtId="0" fontId="2" fillId="0" borderId="46" xfId="0" applyFont="1" applyBorder="1"/>
    <xf numFmtId="0" fontId="5" fillId="0" borderId="44" xfId="0" applyFont="1" applyBorder="1" applyAlignment="1">
      <alignment horizontal="center" vertical="center"/>
    </xf>
    <xf numFmtId="4" fontId="5" fillId="0" borderId="44" xfId="0" applyNumberFormat="1" applyFont="1" applyBorder="1" applyAlignment="1">
      <alignment horizontal="center" vertical="center"/>
    </xf>
    <xf numFmtId="4" fontId="8" fillId="0" borderId="1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vertical="center" wrapText="1"/>
    </xf>
    <xf numFmtId="4" fontId="6" fillId="0" borderId="32" xfId="0" applyNumberFormat="1" applyFont="1" applyFill="1" applyBorder="1" applyAlignment="1">
      <alignment horizontal="center" vertical="center" wrapText="1"/>
    </xf>
    <xf numFmtId="4" fontId="6" fillId="0" borderId="21" xfId="0" applyNumberFormat="1" applyFont="1" applyFill="1" applyBorder="1" applyAlignment="1">
      <alignment horizontal="center" vertical="center" wrapText="1"/>
    </xf>
    <xf numFmtId="4" fontId="6" fillId="0" borderId="22" xfId="0" applyNumberFormat="1" applyFont="1" applyFill="1" applyBorder="1" applyAlignment="1">
      <alignment horizontal="center" vertical="center" wrapText="1"/>
    </xf>
    <xf numFmtId="4" fontId="6" fillId="0" borderId="17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4" fontId="6" fillId="0" borderId="18" xfId="0" applyNumberFormat="1" applyFont="1" applyFill="1" applyBorder="1" applyAlignment="1">
      <alignment horizontal="center" vertical="center" wrapText="1"/>
    </xf>
    <xf numFmtId="4" fontId="6" fillId="0" borderId="41" xfId="0" applyNumberFormat="1" applyFont="1" applyFill="1" applyBorder="1" applyAlignment="1">
      <alignment horizontal="center" vertical="center" wrapText="1"/>
    </xf>
    <xf numFmtId="0" fontId="6" fillId="0" borderId="45" xfId="0" applyNumberFormat="1" applyFont="1" applyFill="1" applyBorder="1" applyAlignment="1">
      <alignment horizontal="center" vertical="center" wrapText="1"/>
    </xf>
    <xf numFmtId="0" fontId="6" fillId="0" borderId="27" xfId="0" applyNumberFormat="1" applyFont="1" applyFill="1" applyBorder="1" applyAlignment="1">
      <alignment horizontal="center" vertical="center" wrapText="1"/>
    </xf>
    <xf numFmtId="4" fontId="6" fillId="0" borderId="43" xfId="0" applyNumberFormat="1" applyFont="1" applyFill="1" applyBorder="1" applyAlignment="1">
      <alignment horizontal="center" vertical="center" wrapText="1"/>
    </xf>
    <xf numFmtId="4" fontId="6" fillId="0" borderId="31" xfId="0" applyNumberFormat="1" applyFont="1" applyFill="1" applyBorder="1" applyAlignment="1">
      <alignment horizontal="center" vertical="center" wrapText="1"/>
    </xf>
    <xf numFmtId="4" fontId="6" fillId="0" borderId="48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28" xfId="0" applyFont="1" applyBorder="1"/>
    <xf numFmtId="8" fontId="2" fillId="0" borderId="0" xfId="0" applyNumberFormat="1" applyFont="1" applyFill="1"/>
    <xf numFmtId="165" fontId="6" fillId="0" borderId="5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6" fillId="0" borderId="16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6" fillId="0" borderId="19" xfId="0" applyNumberFormat="1" applyFont="1" applyFill="1" applyBorder="1" applyAlignment="1">
      <alignment horizontal="center" vertical="center" wrapText="1"/>
    </xf>
    <xf numFmtId="0" fontId="6" fillId="0" borderId="25" xfId="0" applyNumberFormat="1" applyFont="1" applyFill="1" applyBorder="1" applyAlignment="1">
      <alignment horizontal="center" vertical="center" wrapText="1"/>
    </xf>
    <xf numFmtId="0" fontId="6" fillId="0" borderId="26" xfId="0" applyNumberFormat="1" applyFont="1" applyFill="1" applyBorder="1" applyAlignment="1">
      <alignment horizontal="center" vertical="center" wrapText="1"/>
    </xf>
    <xf numFmtId="0" fontId="6" fillId="0" borderId="23" xfId="0" applyNumberFormat="1" applyFont="1" applyFill="1" applyBorder="1" applyAlignment="1">
      <alignment horizontal="center" vertical="center" wrapText="1"/>
    </xf>
    <xf numFmtId="0" fontId="6" fillId="0" borderId="20" xfId="0" applyNumberFormat="1" applyFont="1" applyFill="1" applyBorder="1" applyAlignment="1">
      <alignment horizontal="center" vertical="center" wrapText="1"/>
    </xf>
    <xf numFmtId="0" fontId="6" fillId="0" borderId="24" xfId="0" applyNumberFormat="1" applyFont="1" applyFill="1" applyBorder="1" applyAlignment="1">
      <alignment horizontal="center" vertical="center" wrapText="1"/>
    </xf>
    <xf numFmtId="0" fontId="6" fillId="0" borderId="35" xfId="0" applyNumberFormat="1" applyFont="1" applyFill="1" applyBorder="1" applyAlignment="1">
      <alignment horizontal="center" vertical="center" wrapText="1"/>
    </xf>
    <xf numFmtId="0" fontId="6" fillId="0" borderId="36" xfId="0" applyNumberFormat="1" applyFont="1" applyFill="1" applyBorder="1" applyAlignment="1">
      <alignment horizontal="center" vertical="center" wrapText="1"/>
    </xf>
    <xf numFmtId="49" fontId="6" fillId="0" borderId="39" xfId="0" applyNumberFormat="1" applyFont="1" applyFill="1" applyBorder="1" applyAlignment="1">
      <alignment horizontal="center" vertical="center" wrapText="1"/>
    </xf>
    <xf numFmtId="49" fontId="6" fillId="0" borderId="47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164" fontId="6" fillId="0" borderId="14" xfId="0" applyNumberFormat="1" applyFont="1" applyFill="1" applyBorder="1" applyAlignment="1">
      <alignment horizontal="center" vertical="center" wrapText="1"/>
    </xf>
    <xf numFmtId="164" fontId="6" fillId="0" borderId="15" xfId="0" applyNumberFormat="1" applyFont="1" applyFill="1" applyBorder="1" applyAlignment="1">
      <alignment horizontal="center" vertical="center" wrapText="1"/>
    </xf>
    <xf numFmtId="4" fontId="8" fillId="0" borderId="14" xfId="0" applyNumberFormat="1" applyFont="1" applyFill="1" applyBorder="1" applyAlignment="1">
      <alignment horizontal="center" vertical="center" wrapText="1"/>
    </xf>
    <xf numFmtId="4" fontId="8" fillId="0" borderId="15" xfId="0" applyNumberFormat="1" applyFont="1" applyFill="1" applyBorder="1" applyAlignment="1">
      <alignment horizontal="center" vertical="center" wrapText="1"/>
    </xf>
    <xf numFmtId="10" fontId="6" fillId="0" borderId="14" xfId="0" applyNumberFormat="1" applyFont="1" applyFill="1" applyBorder="1" applyAlignment="1">
      <alignment horizontal="center" vertical="center" wrapText="1"/>
    </xf>
    <xf numFmtId="10" fontId="6" fillId="0" borderId="15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center" wrapText="1"/>
    </xf>
    <xf numFmtId="49" fontId="6" fillId="0" borderId="16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6" fillId="0" borderId="17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18" xfId="0" applyNumberFormat="1" applyFont="1" applyFill="1" applyBorder="1" applyAlignment="1">
      <alignment horizontal="center" vertical="center" wrapText="1"/>
    </xf>
    <xf numFmtId="10" fontId="6" fillId="0" borderId="1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8" fillId="0" borderId="16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center" vertical="center" wrapText="1"/>
    </xf>
    <xf numFmtId="164" fontId="6" fillId="0" borderId="11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164" fontId="6" fillId="0" borderId="16" xfId="0" applyNumberFormat="1" applyFont="1" applyFill="1" applyBorder="1" applyAlignment="1">
      <alignment horizontal="center" vertical="center" wrapText="1"/>
    </xf>
    <xf numFmtId="0" fontId="6" fillId="0" borderId="39" xfId="0" applyNumberFormat="1" applyFont="1" applyFill="1" applyBorder="1" applyAlignment="1">
      <alignment horizontal="center" vertical="center" wrapText="1"/>
    </xf>
    <xf numFmtId="0" fontId="6" fillId="0" borderId="47" xfId="0" applyNumberFormat="1" applyFont="1" applyFill="1" applyBorder="1" applyAlignment="1">
      <alignment horizontal="center" vertical="center" wrapText="1"/>
    </xf>
    <xf numFmtId="0" fontId="6" fillId="0" borderId="37" xfId="0" applyNumberFormat="1" applyFont="1" applyFill="1" applyBorder="1" applyAlignment="1">
      <alignment horizontal="center" vertical="center" wrapText="1"/>
    </xf>
    <xf numFmtId="164" fontId="6" fillId="0" borderId="39" xfId="0" applyNumberFormat="1" applyFont="1" applyFill="1" applyBorder="1" applyAlignment="1">
      <alignment horizontal="center" vertical="center" wrapText="1"/>
    </xf>
    <xf numFmtId="0" fontId="6" fillId="0" borderId="22" xfId="0" applyNumberFormat="1" applyFont="1" applyFill="1" applyBorder="1" applyAlignment="1">
      <alignment horizontal="center" vertical="center" wrapText="1"/>
    </xf>
    <xf numFmtId="0" fontId="7" fillId="0" borderId="20" xfId="0" applyNumberFormat="1" applyFont="1" applyFill="1" applyBorder="1" applyAlignment="1">
      <alignment horizontal="center" vertical="center" wrapText="1"/>
    </xf>
    <xf numFmtId="0" fontId="7" fillId="0" borderId="24" xfId="0" applyNumberFormat="1" applyFont="1" applyFill="1" applyBorder="1" applyAlignment="1">
      <alignment horizontal="center" vertical="center" wrapText="1"/>
    </xf>
    <xf numFmtId="165" fontId="6" fillId="0" borderId="14" xfId="0" applyNumberFormat="1" applyFont="1" applyFill="1" applyBorder="1" applyAlignment="1">
      <alignment horizontal="center" vertical="center" wrapText="1"/>
    </xf>
    <xf numFmtId="165" fontId="6" fillId="0" borderId="16" xfId="0" applyNumberFormat="1" applyFont="1" applyFill="1" applyBorder="1" applyAlignment="1">
      <alignment horizontal="center" vertical="center" wrapText="1"/>
    </xf>
    <xf numFmtId="165" fontId="6" fillId="0" borderId="15" xfId="0" applyNumberFormat="1" applyFont="1" applyFill="1" applyBorder="1" applyAlignment="1">
      <alignment horizontal="center" vertical="center" wrapText="1"/>
    </xf>
    <xf numFmtId="165" fontId="6" fillId="0" borderId="20" xfId="0" applyNumberFormat="1" applyFont="1" applyFill="1" applyBorder="1" applyAlignment="1">
      <alignment horizontal="center" vertical="center" wrapText="1"/>
    </xf>
    <xf numFmtId="165" fontId="6" fillId="0" borderId="24" xfId="0" applyNumberFormat="1" applyFont="1" applyFill="1" applyBorder="1" applyAlignment="1">
      <alignment horizontal="center" vertical="center" wrapText="1"/>
    </xf>
    <xf numFmtId="165" fontId="6" fillId="0" borderId="19" xfId="0" applyNumberFormat="1" applyFont="1" applyFill="1" applyBorder="1" applyAlignment="1">
      <alignment horizontal="center" vertical="center" wrapText="1"/>
    </xf>
    <xf numFmtId="165" fontId="6" fillId="0" borderId="2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31"/>
  <sheetViews>
    <sheetView tabSelected="1" view="pageBreakPreview" zoomScale="70" zoomScaleSheetLayoutView="70" workbookViewId="0">
      <selection activeCell="Q2" sqref="Q2:T2"/>
    </sheetView>
  </sheetViews>
  <sheetFormatPr baseColWidth="10" defaultRowHeight="14.25" x14ac:dyDescent="0.2"/>
  <cols>
    <col min="1" max="1" width="3.7109375" style="2" customWidth="1"/>
    <col min="2" max="2" width="8.42578125" style="2" customWidth="1"/>
    <col min="3" max="3" width="25.7109375" style="2" customWidth="1"/>
    <col min="4" max="4" width="6.85546875" style="2" customWidth="1"/>
    <col min="5" max="5" width="8.85546875" style="2" customWidth="1"/>
    <col min="6" max="6" width="10.7109375" style="2" customWidth="1"/>
    <col min="7" max="7" width="9" style="2" bestFit="1" customWidth="1"/>
    <col min="8" max="10" width="10.42578125" style="2" bestFit="1" customWidth="1"/>
    <col min="11" max="11" width="9" style="2" bestFit="1" customWidth="1"/>
    <col min="12" max="12" width="11" style="2" bestFit="1" customWidth="1"/>
    <col min="13" max="13" width="13.28515625" style="2" customWidth="1"/>
    <col min="14" max="14" width="10.7109375" style="2" customWidth="1"/>
    <col min="15" max="15" width="8" style="2" customWidth="1"/>
    <col min="16" max="16" width="10.28515625" style="2" customWidth="1"/>
    <col min="17" max="17" width="13" style="2" customWidth="1"/>
    <col min="18" max="18" width="13.42578125" style="2" bestFit="1" customWidth="1"/>
    <col min="19" max="19" width="5.5703125" style="2" bestFit="1" customWidth="1"/>
    <col min="20" max="20" width="8.42578125" style="2" customWidth="1"/>
    <col min="21" max="21" width="17.140625" style="2" bestFit="1" customWidth="1"/>
    <col min="22" max="22" width="19.28515625" style="2" customWidth="1"/>
    <col min="23" max="23" width="14.5703125" style="2" bestFit="1" customWidth="1"/>
    <col min="24" max="16384" width="11.42578125" style="2"/>
  </cols>
  <sheetData>
    <row r="1" spans="1:23" ht="8.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R1" s="3"/>
    </row>
    <row r="2" spans="1:23" ht="25.5" customHeight="1" x14ac:dyDescent="0.2">
      <c r="A2" s="107" t="s">
        <v>99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18"/>
      <c r="R2" s="118"/>
      <c r="S2" s="118"/>
      <c r="T2" s="118"/>
    </row>
    <row r="3" spans="1:23" ht="8.1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R3" s="3"/>
    </row>
    <row r="4" spans="1:23" s="4" customFormat="1" ht="20.100000000000001" customHeight="1" thickBot="1" x14ac:dyDescent="0.25">
      <c r="A4" s="71" t="s">
        <v>0</v>
      </c>
      <c r="B4" s="71" t="s">
        <v>12</v>
      </c>
      <c r="C4" s="71" t="s">
        <v>13</v>
      </c>
      <c r="D4" s="71" t="s">
        <v>85</v>
      </c>
      <c r="E4" s="108" t="s">
        <v>14</v>
      </c>
      <c r="F4" s="109"/>
      <c r="G4" s="110" t="s">
        <v>17</v>
      </c>
      <c r="H4" s="111"/>
      <c r="I4" s="111"/>
      <c r="J4" s="111"/>
      <c r="K4" s="111"/>
      <c r="L4" s="111"/>
      <c r="M4" s="71" t="s">
        <v>88</v>
      </c>
      <c r="N4" s="71" t="s">
        <v>19</v>
      </c>
      <c r="O4" s="71" t="s">
        <v>57</v>
      </c>
      <c r="P4" s="71" t="s">
        <v>31</v>
      </c>
      <c r="Q4" s="71" t="s">
        <v>56</v>
      </c>
      <c r="R4" s="71" t="s">
        <v>58</v>
      </c>
      <c r="S4" s="119" t="s">
        <v>71</v>
      </c>
      <c r="T4" s="120"/>
      <c r="U4" s="71" t="s">
        <v>83</v>
      </c>
      <c r="V4" s="71" t="s">
        <v>101</v>
      </c>
    </row>
    <row r="5" spans="1:23" s="4" customFormat="1" ht="20.100000000000001" customHeight="1" thickBot="1" x14ac:dyDescent="0.25">
      <c r="A5" s="72"/>
      <c r="B5" s="72"/>
      <c r="C5" s="72"/>
      <c r="D5" s="72"/>
      <c r="E5" s="112" t="s">
        <v>15</v>
      </c>
      <c r="F5" s="115" t="s">
        <v>16</v>
      </c>
      <c r="G5" s="34" t="s">
        <v>86</v>
      </c>
      <c r="H5" s="34" t="s">
        <v>86</v>
      </c>
      <c r="I5" s="34" t="s">
        <v>86</v>
      </c>
      <c r="J5" s="34" t="s">
        <v>86</v>
      </c>
      <c r="K5" s="34" t="s">
        <v>86</v>
      </c>
      <c r="L5" s="34" t="s">
        <v>86</v>
      </c>
      <c r="M5" s="72"/>
      <c r="N5" s="72"/>
      <c r="O5" s="72"/>
      <c r="P5" s="72"/>
      <c r="Q5" s="72"/>
      <c r="R5" s="72"/>
      <c r="S5" s="121"/>
      <c r="T5" s="122"/>
      <c r="U5" s="72"/>
      <c r="V5" s="72"/>
    </row>
    <row r="6" spans="1:23" s="4" customFormat="1" ht="20.25" customHeight="1" thickBot="1" x14ac:dyDescent="0.25">
      <c r="A6" s="72"/>
      <c r="B6" s="72"/>
      <c r="C6" s="72"/>
      <c r="D6" s="72"/>
      <c r="E6" s="113"/>
      <c r="F6" s="116"/>
      <c r="G6" s="5" t="s">
        <v>18</v>
      </c>
      <c r="H6" s="6" t="s">
        <v>21</v>
      </c>
      <c r="I6" s="6" t="s">
        <v>20</v>
      </c>
      <c r="J6" s="6" t="s">
        <v>32</v>
      </c>
      <c r="K6" s="6" t="s">
        <v>33</v>
      </c>
      <c r="L6" s="7" t="s">
        <v>49</v>
      </c>
      <c r="M6" s="72"/>
      <c r="N6" s="72"/>
      <c r="O6" s="72"/>
      <c r="P6" s="72"/>
      <c r="Q6" s="72"/>
      <c r="R6" s="72"/>
      <c r="S6" s="123"/>
      <c r="T6" s="124"/>
      <c r="U6" s="72"/>
      <c r="V6" s="72"/>
    </row>
    <row r="7" spans="1:23" s="4" customFormat="1" ht="28.5" customHeight="1" thickBot="1" x14ac:dyDescent="0.25">
      <c r="A7" s="73"/>
      <c r="B7" s="73"/>
      <c r="C7" s="73"/>
      <c r="D7" s="73"/>
      <c r="E7" s="114"/>
      <c r="F7" s="117"/>
      <c r="G7" s="31" t="s">
        <v>50</v>
      </c>
      <c r="H7" s="32" t="s">
        <v>51</v>
      </c>
      <c r="I7" s="32" t="s">
        <v>52</v>
      </c>
      <c r="J7" s="32" t="s">
        <v>53</v>
      </c>
      <c r="K7" s="32" t="s">
        <v>54</v>
      </c>
      <c r="L7" s="33" t="s">
        <v>55</v>
      </c>
      <c r="M7" s="73"/>
      <c r="N7" s="73"/>
      <c r="O7" s="73"/>
      <c r="P7" s="73"/>
      <c r="Q7" s="73"/>
      <c r="R7" s="73"/>
      <c r="S7" s="30" t="s">
        <v>70</v>
      </c>
      <c r="T7" s="30" t="s">
        <v>67</v>
      </c>
      <c r="U7" s="73"/>
      <c r="V7" s="73"/>
    </row>
    <row r="8" spans="1:23" s="8" customFormat="1" ht="72" customHeight="1" x14ac:dyDescent="0.2">
      <c r="A8" s="99" t="s">
        <v>1</v>
      </c>
      <c r="B8" s="87">
        <v>284329</v>
      </c>
      <c r="C8" s="89" t="s">
        <v>22</v>
      </c>
      <c r="D8" s="89">
        <v>180</v>
      </c>
      <c r="E8" s="130" t="s">
        <v>34</v>
      </c>
      <c r="F8" s="10">
        <v>42427</v>
      </c>
      <c r="G8" s="132">
        <v>994279.1</v>
      </c>
      <c r="H8" s="125">
        <v>990288.99</v>
      </c>
      <c r="I8" s="125">
        <v>245901.6</v>
      </c>
      <c r="J8" s="125">
        <v>1046790.74</v>
      </c>
      <c r="K8" s="125">
        <v>961391.91</v>
      </c>
      <c r="L8" s="127">
        <v>127976.85</v>
      </c>
      <c r="M8" s="95">
        <v>4684492</v>
      </c>
      <c r="N8" s="74" t="s">
        <v>35</v>
      </c>
      <c r="O8" s="97">
        <v>1</v>
      </c>
      <c r="P8" s="74" t="s">
        <v>48</v>
      </c>
      <c r="Q8" s="74" t="s">
        <v>77</v>
      </c>
      <c r="R8" s="74" t="s">
        <v>79</v>
      </c>
      <c r="S8" s="74">
        <v>25</v>
      </c>
      <c r="T8" s="74">
        <v>38</v>
      </c>
      <c r="U8" s="74" t="s">
        <v>84</v>
      </c>
      <c r="V8" s="144">
        <v>249010.49</v>
      </c>
    </row>
    <row r="9" spans="1:23" s="8" customFormat="1" ht="67.5" customHeight="1" thickBot="1" x14ac:dyDescent="0.25">
      <c r="A9" s="100"/>
      <c r="B9" s="101"/>
      <c r="C9" s="102"/>
      <c r="D9" s="90"/>
      <c r="E9" s="131"/>
      <c r="F9" s="14" t="s">
        <v>36</v>
      </c>
      <c r="G9" s="133"/>
      <c r="H9" s="126"/>
      <c r="I9" s="126"/>
      <c r="J9" s="126"/>
      <c r="K9" s="126"/>
      <c r="L9" s="128"/>
      <c r="M9" s="129"/>
      <c r="N9" s="75"/>
      <c r="O9" s="106"/>
      <c r="P9" s="75"/>
      <c r="Q9" s="75"/>
      <c r="R9" s="75"/>
      <c r="S9" s="75"/>
      <c r="T9" s="75"/>
      <c r="U9" s="75"/>
      <c r="V9" s="145"/>
      <c r="W9" s="68"/>
    </row>
    <row r="10" spans="1:23" s="8" customFormat="1" ht="39" customHeight="1" x14ac:dyDescent="0.2">
      <c r="A10" s="99" t="s">
        <v>2</v>
      </c>
      <c r="B10" s="87">
        <v>119090</v>
      </c>
      <c r="C10" s="89" t="s">
        <v>23</v>
      </c>
      <c r="D10" s="89">
        <v>240</v>
      </c>
      <c r="E10" s="130">
        <v>42319</v>
      </c>
      <c r="F10" s="43">
        <v>42528</v>
      </c>
      <c r="G10" s="24">
        <v>471512.79</v>
      </c>
      <c r="H10" s="25">
        <v>838459.8</v>
      </c>
      <c r="I10" s="25">
        <v>264129.11</v>
      </c>
      <c r="J10" s="25">
        <v>271553.99</v>
      </c>
      <c r="K10" s="25">
        <v>134824.56</v>
      </c>
      <c r="L10" s="26">
        <v>199538.81</v>
      </c>
      <c r="M10" s="95">
        <v>2490423</v>
      </c>
      <c r="N10" s="74" t="s">
        <v>35</v>
      </c>
      <c r="O10" s="97">
        <v>1</v>
      </c>
      <c r="P10" s="74" t="s">
        <v>48</v>
      </c>
      <c r="Q10" s="74" t="s">
        <v>60</v>
      </c>
      <c r="R10" s="74" t="s">
        <v>61</v>
      </c>
      <c r="S10" s="74" t="s">
        <v>10</v>
      </c>
      <c r="T10" s="74" t="s">
        <v>10</v>
      </c>
      <c r="U10" s="74" t="s">
        <v>89</v>
      </c>
      <c r="V10" s="144">
        <v>0</v>
      </c>
    </row>
    <row r="11" spans="1:23" s="8" customFormat="1" ht="24" customHeight="1" thickBot="1" x14ac:dyDescent="0.25">
      <c r="A11" s="100"/>
      <c r="B11" s="101"/>
      <c r="C11" s="102"/>
      <c r="D11" s="102"/>
      <c r="E11" s="134"/>
      <c r="F11" s="44"/>
      <c r="G11" s="27" t="s">
        <v>43</v>
      </c>
      <c r="H11" s="21" t="s">
        <v>44</v>
      </c>
      <c r="I11" s="21" t="s">
        <v>10</v>
      </c>
      <c r="J11" s="21" t="s">
        <v>10</v>
      </c>
      <c r="K11" s="21" t="s">
        <v>10</v>
      </c>
      <c r="L11" s="28" t="s">
        <v>10</v>
      </c>
      <c r="M11" s="129"/>
      <c r="N11" s="75"/>
      <c r="O11" s="106"/>
      <c r="P11" s="75"/>
      <c r="Q11" s="75"/>
      <c r="R11" s="75"/>
      <c r="S11" s="75"/>
      <c r="T11" s="75"/>
      <c r="U11" s="75"/>
      <c r="V11" s="145"/>
    </row>
    <row r="12" spans="1:23" s="8" customFormat="1" ht="179.25" thickBot="1" x14ac:dyDescent="0.25">
      <c r="A12" s="9" t="s">
        <v>11</v>
      </c>
      <c r="B12" s="29">
        <v>305427</v>
      </c>
      <c r="C12" s="66" t="s">
        <v>24</v>
      </c>
      <c r="D12" s="36">
        <v>210</v>
      </c>
      <c r="E12" s="37">
        <v>42220</v>
      </c>
      <c r="F12" s="14">
        <v>42429</v>
      </c>
      <c r="G12" s="38">
        <v>667092.66</v>
      </c>
      <c r="H12" s="39">
        <v>643934.81000000006</v>
      </c>
      <c r="I12" s="39">
        <v>487530.09</v>
      </c>
      <c r="J12" s="39">
        <v>976124.91</v>
      </c>
      <c r="K12" s="39" t="s">
        <v>45</v>
      </c>
      <c r="L12" s="41" t="s">
        <v>10</v>
      </c>
      <c r="M12" s="52">
        <v>3328962.89</v>
      </c>
      <c r="N12" s="35" t="s">
        <v>35</v>
      </c>
      <c r="O12" s="40">
        <v>1</v>
      </c>
      <c r="P12" s="35" t="s">
        <v>82</v>
      </c>
      <c r="Q12" s="53" t="s">
        <v>62</v>
      </c>
      <c r="R12" s="15" t="s">
        <v>59</v>
      </c>
      <c r="S12" s="15" t="s">
        <v>10</v>
      </c>
      <c r="T12" s="15" t="s">
        <v>10</v>
      </c>
      <c r="U12" s="15" t="s">
        <v>90</v>
      </c>
      <c r="V12" s="69">
        <v>25886.46</v>
      </c>
    </row>
    <row r="13" spans="1:23" s="8" customFormat="1" ht="61.5" customHeight="1" x14ac:dyDescent="0.2">
      <c r="A13" s="135" t="s">
        <v>3</v>
      </c>
      <c r="B13" s="88">
        <v>244931</v>
      </c>
      <c r="C13" s="90" t="s">
        <v>25</v>
      </c>
      <c r="D13" s="90">
        <v>240</v>
      </c>
      <c r="E13" s="131">
        <v>42121</v>
      </c>
      <c r="F13" s="11">
        <v>42354</v>
      </c>
      <c r="G13" s="55">
        <v>734378.62</v>
      </c>
      <c r="H13" s="20">
        <v>922488.03</v>
      </c>
      <c r="I13" s="20">
        <v>740679.88</v>
      </c>
      <c r="J13" s="20">
        <v>724993.22</v>
      </c>
      <c r="K13" s="20">
        <v>956791.35</v>
      </c>
      <c r="L13" s="56">
        <v>406911.52</v>
      </c>
      <c r="M13" s="96">
        <v>7057429.5499999998</v>
      </c>
      <c r="N13" s="76" t="s">
        <v>35</v>
      </c>
      <c r="O13" s="98">
        <v>1</v>
      </c>
      <c r="P13" s="76" t="s">
        <v>91</v>
      </c>
      <c r="Q13" s="74" t="s">
        <v>65</v>
      </c>
      <c r="R13" s="74" t="s">
        <v>66</v>
      </c>
      <c r="S13" s="74">
        <v>25</v>
      </c>
      <c r="T13" s="74">
        <v>20</v>
      </c>
      <c r="U13" s="74" t="s">
        <v>92</v>
      </c>
      <c r="V13" s="144">
        <v>0</v>
      </c>
    </row>
    <row r="14" spans="1:23" s="8" customFormat="1" ht="57" customHeight="1" thickBot="1" x14ac:dyDescent="0.25">
      <c r="A14" s="135"/>
      <c r="B14" s="88"/>
      <c r="C14" s="90"/>
      <c r="D14" s="90"/>
      <c r="E14" s="131"/>
      <c r="F14" s="12" t="s">
        <v>37</v>
      </c>
      <c r="G14" s="57">
        <v>967107.4</v>
      </c>
      <c r="H14" s="58">
        <v>616643.28</v>
      </c>
      <c r="I14" s="58">
        <v>699758.22</v>
      </c>
      <c r="J14" s="58">
        <v>206918.83</v>
      </c>
      <c r="K14" s="58" t="s">
        <v>10</v>
      </c>
      <c r="L14" s="59" t="s">
        <v>10</v>
      </c>
      <c r="M14" s="96"/>
      <c r="N14" s="76"/>
      <c r="O14" s="98"/>
      <c r="P14" s="76"/>
      <c r="Q14" s="75"/>
      <c r="R14" s="75"/>
      <c r="S14" s="75"/>
      <c r="T14" s="75"/>
      <c r="U14" s="75"/>
      <c r="V14" s="145"/>
    </row>
    <row r="15" spans="1:23" s="8" customFormat="1" ht="102.75" customHeight="1" x14ac:dyDescent="0.2">
      <c r="A15" s="135" t="s">
        <v>4</v>
      </c>
      <c r="B15" s="88">
        <v>113830</v>
      </c>
      <c r="C15" s="90" t="s">
        <v>26</v>
      </c>
      <c r="D15" s="90">
        <v>120</v>
      </c>
      <c r="E15" s="131">
        <v>42018</v>
      </c>
      <c r="F15" s="11">
        <v>42138</v>
      </c>
      <c r="G15" s="55">
        <v>266598.11</v>
      </c>
      <c r="H15" s="20">
        <v>252786.3</v>
      </c>
      <c r="I15" s="20">
        <v>58484.53</v>
      </c>
      <c r="J15" s="20">
        <v>79599.39</v>
      </c>
      <c r="K15" s="20">
        <v>344163.05</v>
      </c>
      <c r="L15" s="56">
        <v>370488.9</v>
      </c>
      <c r="M15" s="96">
        <v>1549906.42</v>
      </c>
      <c r="N15" s="76" t="s">
        <v>35</v>
      </c>
      <c r="O15" s="98">
        <v>1</v>
      </c>
      <c r="P15" s="76" t="s">
        <v>48</v>
      </c>
      <c r="Q15" s="74" t="s">
        <v>68</v>
      </c>
      <c r="R15" s="74" t="s">
        <v>69</v>
      </c>
      <c r="S15" s="74">
        <v>36</v>
      </c>
      <c r="T15" s="74">
        <v>25</v>
      </c>
      <c r="U15" s="74" t="s">
        <v>93</v>
      </c>
      <c r="V15" s="144">
        <f>58207.59
+154990.64</f>
        <v>213198.23</v>
      </c>
    </row>
    <row r="16" spans="1:23" s="8" customFormat="1" ht="90" customHeight="1" thickBot="1" x14ac:dyDescent="0.25">
      <c r="A16" s="135"/>
      <c r="B16" s="88"/>
      <c r="C16" s="90"/>
      <c r="D16" s="90"/>
      <c r="E16" s="131"/>
      <c r="F16" s="12" t="s">
        <v>38</v>
      </c>
      <c r="G16" s="57">
        <v>200166.94</v>
      </c>
      <c r="H16" s="58" t="s">
        <v>10</v>
      </c>
      <c r="I16" s="58" t="s">
        <v>10</v>
      </c>
      <c r="J16" s="58" t="s">
        <v>10</v>
      </c>
      <c r="K16" s="58" t="s">
        <v>10</v>
      </c>
      <c r="L16" s="59" t="s">
        <v>10</v>
      </c>
      <c r="M16" s="96"/>
      <c r="N16" s="76"/>
      <c r="O16" s="98"/>
      <c r="P16" s="76"/>
      <c r="Q16" s="76"/>
      <c r="R16" s="76"/>
      <c r="S16" s="76"/>
      <c r="T16" s="76"/>
      <c r="U16" s="76"/>
      <c r="V16" s="146"/>
    </row>
    <row r="17" spans="1:22" s="8" customFormat="1" ht="92.25" customHeight="1" x14ac:dyDescent="0.2">
      <c r="A17" s="99" t="s">
        <v>5</v>
      </c>
      <c r="B17" s="87">
        <v>148213</v>
      </c>
      <c r="C17" s="89" t="s">
        <v>27</v>
      </c>
      <c r="D17" s="89">
        <v>180</v>
      </c>
      <c r="E17" s="93">
        <v>42031</v>
      </c>
      <c r="F17" s="17">
        <v>42210</v>
      </c>
      <c r="G17" s="24">
        <v>187135.49</v>
      </c>
      <c r="H17" s="25">
        <v>693333.6</v>
      </c>
      <c r="I17" s="25">
        <v>1003722.79</v>
      </c>
      <c r="J17" s="25">
        <v>959681.63</v>
      </c>
      <c r="K17" s="25">
        <v>619708.94999999995</v>
      </c>
      <c r="L17" s="26">
        <v>445254.92</v>
      </c>
      <c r="M17" s="95">
        <v>4777353</v>
      </c>
      <c r="N17" s="74" t="s">
        <v>35</v>
      </c>
      <c r="O17" s="97">
        <v>1</v>
      </c>
      <c r="P17" s="137" t="s">
        <v>48</v>
      </c>
      <c r="Q17" s="79" t="s">
        <v>10</v>
      </c>
      <c r="R17" s="77" t="s">
        <v>10</v>
      </c>
      <c r="S17" s="81" t="s">
        <v>10</v>
      </c>
      <c r="T17" s="81" t="s">
        <v>10</v>
      </c>
      <c r="U17" s="74" t="s">
        <v>94</v>
      </c>
      <c r="V17" s="144">
        <v>103278.13</v>
      </c>
    </row>
    <row r="18" spans="1:22" s="8" customFormat="1" ht="77.25" customHeight="1" thickBot="1" x14ac:dyDescent="0.25">
      <c r="A18" s="100"/>
      <c r="B18" s="101"/>
      <c r="C18" s="102"/>
      <c r="D18" s="102"/>
      <c r="E18" s="136"/>
      <c r="F18" s="18" t="s">
        <v>42</v>
      </c>
      <c r="G18" s="27">
        <v>638689.37</v>
      </c>
      <c r="H18" s="21">
        <v>229827.68</v>
      </c>
      <c r="I18" s="21" t="s">
        <v>10</v>
      </c>
      <c r="J18" s="21" t="s">
        <v>10</v>
      </c>
      <c r="K18" s="21" t="s">
        <v>10</v>
      </c>
      <c r="L18" s="28" t="s">
        <v>10</v>
      </c>
      <c r="M18" s="129"/>
      <c r="N18" s="76"/>
      <c r="O18" s="98"/>
      <c r="P18" s="138"/>
      <c r="Q18" s="103"/>
      <c r="R18" s="104"/>
      <c r="S18" s="105"/>
      <c r="T18" s="105"/>
      <c r="U18" s="76"/>
      <c r="V18" s="146"/>
    </row>
    <row r="19" spans="1:22" s="8" customFormat="1" ht="40.5" customHeight="1" x14ac:dyDescent="0.2">
      <c r="A19" s="99" t="s">
        <v>6</v>
      </c>
      <c r="B19" s="87">
        <v>284331</v>
      </c>
      <c r="C19" s="89" t="s">
        <v>28</v>
      </c>
      <c r="D19" s="89">
        <v>300</v>
      </c>
      <c r="E19" s="130">
        <v>42063</v>
      </c>
      <c r="F19" s="10">
        <v>42362</v>
      </c>
      <c r="G19" s="24">
        <v>468105.95</v>
      </c>
      <c r="H19" s="25">
        <v>414837.81</v>
      </c>
      <c r="I19" s="25">
        <v>498273.56</v>
      </c>
      <c r="J19" s="25">
        <v>465291.45</v>
      </c>
      <c r="K19" s="25">
        <v>575791.35</v>
      </c>
      <c r="L19" s="26">
        <v>679054.25</v>
      </c>
      <c r="M19" s="95">
        <v>6729224.3899999997</v>
      </c>
      <c r="N19" s="74" t="s">
        <v>35</v>
      </c>
      <c r="O19" s="97">
        <v>1</v>
      </c>
      <c r="P19" s="137" t="s">
        <v>48</v>
      </c>
      <c r="Q19" s="79" t="s">
        <v>63</v>
      </c>
      <c r="R19" s="77" t="s">
        <v>64</v>
      </c>
      <c r="S19" s="81">
        <v>30</v>
      </c>
      <c r="T19" s="142" t="s">
        <v>72</v>
      </c>
      <c r="U19" s="77" t="s">
        <v>95</v>
      </c>
      <c r="V19" s="147">
        <v>0</v>
      </c>
    </row>
    <row r="20" spans="1:22" s="8" customFormat="1" ht="55.5" customHeight="1" thickBot="1" x14ac:dyDescent="0.25">
      <c r="A20" s="100"/>
      <c r="B20" s="101"/>
      <c r="C20" s="102"/>
      <c r="D20" s="102"/>
      <c r="E20" s="134"/>
      <c r="F20" s="13" t="s">
        <v>39</v>
      </c>
      <c r="G20" s="27">
        <v>781611.81</v>
      </c>
      <c r="H20" s="21">
        <v>736041.91</v>
      </c>
      <c r="I20" s="21">
        <v>852837.31</v>
      </c>
      <c r="J20" s="21">
        <v>1119621.57</v>
      </c>
      <c r="K20" s="21">
        <v>436323.93</v>
      </c>
      <c r="L20" s="28" t="s">
        <v>10</v>
      </c>
      <c r="M20" s="129"/>
      <c r="N20" s="75"/>
      <c r="O20" s="106"/>
      <c r="P20" s="139"/>
      <c r="Q20" s="80"/>
      <c r="R20" s="78"/>
      <c r="S20" s="82"/>
      <c r="T20" s="143"/>
      <c r="U20" s="78"/>
      <c r="V20" s="148"/>
    </row>
    <row r="21" spans="1:22" s="8" customFormat="1" ht="105" customHeight="1" x14ac:dyDescent="0.2">
      <c r="A21" s="135" t="s">
        <v>7</v>
      </c>
      <c r="B21" s="88">
        <v>38612</v>
      </c>
      <c r="C21" s="89" t="s">
        <v>29</v>
      </c>
      <c r="D21" s="89">
        <v>180</v>
      </c>
      <c r="E21" s="93">
        <v>42011</v>
      </c>
      <c r="F21" s="140">
        <v>42190</v>
      </c>
      <c r="G21" s="19">
        <v>184907.99</v>
      </c>
      <c r="H21" s="19">
        <v>231853.75</v>
      </c>
      <c r="I21" s="19">
        <v>218349.57</v>
      </c>
      <c r="J21" s="19">
        <v>184722.2</v>
      </c>
      <c r="K21" s="19">
        <v>329412.62</v>
      </c>
      <c r="L21" s="54">
        <v>392145.02</v>
      </c>
      <c r="M21" s="95">
        <v>1589799.18</v>
      </c>
      <c r="N21" s="74" t="s">
        <v>35</v>
      </c>
      <c r="O21" s="97">
        <v>1</v>
      </c>
      <c r="P21" s="137" t="s">
        <v>48</v>
      </c>
      <c r="Q21" s="79" t="s">
        <v>77</v>
      </c>
      <c r="R21" s="77" t="s">
        <v>78</v>
      </c>
      <c r="S21" s="81" t="s">
        <v>10</v>
      </c>
      <c r="T21" s="81" t="s">
        <v>10</v>
      </c>
      <c r="U21" s="77" t="s">
        <v>96</v>
      </c>
      <c r="V21" s="149">
        <f>76788.9+158979.92</f>
        <v>235768.82</v>
      </c>
    </row>
    <row r="22" spans="1:22" s="8" customFormat="1" ht="85.5" customHeight="1" thickBot="1" x14ac:dyDescent="0.25">
      <c r="A22" s="135"/>
      <c r="B22" s="88"/>
      <c r="C22" s="102"/>
      <c r="D22" s="102"/>
      <c r="E22" s="136"/>
      <c r="F22" s="136"/>
      <c r="G22" s="57">
        <v>65757.399999999994</v>
      </c>
      <c r="H22" s="58" t="s">
        <v>10</v>
      </c>
      <c r="I22" s="58" t="s">
        <v>10</v>
      </c>
      <c r="J22" s="58" t="s">
        <v>10</v>
      </c>
      <c r="K22" s="58" t="s">
        <v>10</v>
      </c>
      <c r="L22" s="60" t="s">
        <v>10</v>
      </c>
      <c r="M22" s="129"/>
      <c r="N22" s="75"/>
      <c r="O22" s="106"/>
      <c r="P22" s="139"/>
      <c r="Q22" s="80"/>
      <c r="R22" s="78"/>
      <c r="S22" s="82"/>
      <c r="T22" s="82"/>
      <c r="U22" s="78"/>
      <c r="V22" s="150"/>
    </row>
    <row r="23" spans="1:22" s="8" customFormat="1" ht="70.5" customHeight="1" thickBot="1" x14ac:dyDescent="0.25">
      <c r="A23" s="99" t="s">
        <v>8</v>
      </c>
      <c r="B23" s="87">
        <v>28533</v>
      </c>
      <c r="C23" s="89" t="s">
        <v>30</v>
      </c>
      <c r="D23" s="89">
        <v>180</v>
      </c>
      <c r="E23" s="130">
        <v>42020</v>
      </c>
      <c r="F23" s="10">
        <v>42199</v>
      </c>
      <c r="G23" s="24">
        <v>26269.43</v>
      </c>
      <c r="H23" s="25">
        <v>142192.35999999999</v>
      </c>
      <c r="I23" s="25">
        <v>260039.57</v>
      </c>
      <c r="J23" s="25">
        <v>724437.87</v>
      </c>
      <c r="K23" s="25">
        <v>320688.09999999998</v>
      </c>
      <c r="L23" s="26">
        <v>34829.879999999997</v>
      </c>
      <c r="M23" s="95">
        <v>1799839.32</v>
      </c>
      <c r="N23" s="74" t="s">
        <v>41</v>
      </c>
      <c r="O23" s="97">
        <v>1</v>
      </c>
      <c r="P23" s="137" t="s">
        <v>48</v>
      </c>
      <c r="Q23" s="15" t="s">
        <v>73</v>
      </c>
      <c r="R23" s="61" t="s">
        <v>75</v>
      </c>
      <c r="S23" s="83" t="s">
        <v>10</v>
      </c>
      <c r="T23" s="141" t="s">
        <v>10</v>
      </c>
      <c r="U23" s="77" t="s">
        <v>97</v>
      </c>
      <c r="V23" s="149">
        <f>62015.21+189631.93</f>
        <v>251647.13999999998</v>
      </c>
    </row>
    <row r="24" spans="1:22" s="8" customFormat="1" ht="74.25" customHeight="1" thickBot="1" x14ac:dyDescent="0.25">
      <c r="A24" s="100"/>
      <c r="B24" s="101"/>
      <c r="C24" s="102"/>
      <c r="D24" s="102"/>
      <c r="E24" s="134"/>
      <c r="F24" s="13" t="s">
        <v>40</v>
      </c>
      <c r="G24" s="27">
        <v>61887.71</v>
      </c>
      <c r="H24" s="21">
        <v>96480.22</v>
      </c>
      <c r="I24" s="21" t="s">
        <v>10</v>
      </c>
      <c r="J24" s="21" t="s">
        <v>10</v>
      </c>
      <c r="K24" s="21" t="s">
        <v>10</v>
      </c>
      <c r="L24" s="28" t="s">
        <v>10</v>
      </c>
      <c r="M24" s="129"/>
      <c r="N24" s="75"/>
      <c r="O24" s="106"/>
      <c r="P24" s="139"/>
      <c r="Q24" s="42" t="s">
        <v>74</v>
      </c>
      <c r="R24" s="62" t="s">
        <v>76</v>
      </c>
      <c r="S24" s="84"/>
      <c r="T24" s="105"/>
      <c r="U24" s="78"/>
      <c r="V24" s="150"/>
    </row>
    <row r="25" spans="1:22" s="8" customFormat="1" ht="67.5" customHeight="1" thickBot="1" x14ac:dyDescent="0.25">
      <c r="A25" s="85" t="s">
        <v>9</v>
      </c>
      <c r="B25" s="87">
        <v>212591</v>
      </c>
      <c r="C25" s="89" t="s">
        <v>46</v>
      </c>
      <c r="D25" s="91">
        <v>240</v>
      </c>
      <c r="E25" s="93">
        <v>42117</v>
      </c>
      <c r="F25" s="93">
        <v>42356</v>
      </c>
      <c r="G25" s="63">
        <v>204689.59</v>
      </c>
      <c r="H25" s="21">
        <v>355534.62</v>
      </c>
      <c r="I25" s="21">
        <v>223430.54</v>
      </c>
      <c r="J25" s="21">
        <v>284491.64</v>
      </c>
      <c r="K25" s="21">
        <v>201221.26</v>
      </c>
      <c r="L25" s="45">
        <v>304709.65999999997</v>
      </c>
      <c r="M25" s="95" t="s">
        <v>47</v>
      </c>
      <c r="N25" s="74" t="s">
        <v>35</v>
      </c>
      <c r="O25" s="97">
        <v>1</v>
      </c>
      <c r="P25" s="74" t="s">
        <v>48</v>
      </c>
      <c r="Q25" s="74" t="s">
        <v>80</v>
      </c>
      <c r="R25" s="74" t="s">
        <v>81</v>
      </c>
      <c r="S25" s="74" t="s">
        <v>10</v>
      </c>
      <c r="T25" s="74" t="s">
        <v>10</v>
      </c>
      <c r="U25" s="74" t="s">
        <v>98</v>
      </c>
      <c r="V25" s="144">
        <v>46271.1</v>
      </c>
    </row>
    <row r="26" spans="1:22" s="8" customFormat="1" ht="57.75" customHeight="1" thickBot="1" x14ac:dyDescent="0.25">
      <c r="A26" s="86"/>
      <c r="B26" s="88"/>
      <c r="C26" s="90"/>
      <c r="D26" s="92"/>
      <c r="E26" s="94"/>
      <c r="F26" s="94"/>
      <c r="G26" s="64">
        <v>193443.99</v>
      </c>
      <c r="H26" s="64">
        <v>297701.27</v>
      </c>
      <c r="I26" s="64">
        <v>37155.11</v>
      </c>
      <c r="J26" s="64" t="s">
        <v>10</v>
      </c>
      <c r="K26" s="64" t="s">
        <v>10</v>
      </c>
      <c r="L26" s="65" t="s">
        <v>10</v>
      </c>
      <c r="M26" s="96"/>
      <c r="N26" s="76"/>
      <c r="O26" s="98"/>
      <c r="P26" s="76"/>
      <c r="Q26" s="76"/>
      <c r="R26" s="76"/>
      <c r="S26" s="76"/>
      <c r="T26" s="76"/>
      <c r="U26" s="75"/>
      <c r="V26" s="145"/>
    </row>
    <row r="27" spans="1:22" ht="15" thickBot="1" x14ac:dyDescent="0.25">
      <c r="A27" s="46"/>
      <c r="B27" s="47"/>
      <c r="C27" s="47"/>
      <c r="D27" s="47"/>
      <c r="E27" s="47"/>
      <c r="F27" s="48"/>
      <c r="G27" s="48"/>
      <c r="H27" s="48"/>
      <c r="I27" s="48"/>
      <c r="J27" s="48"/>
      <c r="K27" s="48"/>
      <c r="L27" s="50" t="s">
        <v>87</v>
      </c>
      <c r="M27" s="51">
        <f>SUM(M8:M26)</f>
        <v>34007429.75</v>
      </c>
      <c r="N27" s="48"/>
      <c r="O27" s="48"/>
      <c r="P27" s="48"/>
      <c r="Q27" s="47"/>
      <c r="R27" s="47"/>
      <c r="S27" s="47"/>
      <c r="T27" s="49"/>
      <c r="U27" s="67" t="s">
        <v>100</v>
      </c>
      <c r="V27" s="70">
        <f>SUM(V8:V26)</f>
        <v>1125060.3700000001</v>
      </c>
    </row>
    <row r="28" spans="1:22" x14ac:dyDescent="0.2">
      <c r="F28" s="16"/>
      <c r="G28" s="16"/>
      <c r="H28" s="16"/>
      <c r="I28" s="22"/>
      <c r="J28" s="16"/>
      <c r="K28" s="16"/>
      <c r="L28" s="16"/>
      <c r="M28" s="16"/>
      <c r="N28" s="16"/>
      <c r="O28" s="16"/>
      <c r="P28" s="16"/>
    </row>
    <row r="29" spans="1:22" x14ac:dyDescent="0.2"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  <row r="30" spans="1:22" x14ac:dyDescent="0.2">
      <c r="F30" s="16"/>
      <c r="G30" s="16"/>
      <c r="H30" s="16"/>
      <c r="I30" s="16"/>
      <c r="J30" s="16"/>
      <c r="K30" s="16"/>
      <c r="L30" s="16"/>
      <c r="M30" s="16"/>
      <c r="N30" s="22"/>
      <c r="O30" s="16"/>
      <c r="P30" s="16"/>
    </row>
    <row r="31" spans="1:22" x14ac:dyDescent="0.2">
      <c r="C31" s="23"/>
      <c r="F31" s="16"/>
      <c r="G31" s="16"/>
      <c r="H31" s="16"/>
      <c r="I31" s="16"/>
      <c r="J31" s="16"/>
      <c r="K31" s="16"/>
      <c r="L31" s="16"/>
      <c r="M31" s="16"/>
      <c r="N31" s="22"/>
      <c r="O31" s="16"/>
      <c r="P31" s="16"/>
    </row>
  </sheetData>
  <mergeCells count="160">
    <mergeCell ref="V25:V26"/>
    <mergeCell ref="V4:V7"/>
    <mergeCell ref="V8:V9"/>
    <mergeCell ref="V10:V11"/>
    <mergeCell ref="V13:V14"/>
    <mergeCell ref="V15:V16"/>
    <mergeCell ref="V17:V18"/>
    <mergeCell ref="V19:V20"/>
    <mergeCell ref="V21:V22"/>
    <mergeCell ref="V23:V24"/>
    <mergeCell ref="T23:T24"/>
    <mergeCell ref="U19:U20"/>
    <mergeCell ref="T8:T9"/>
    <mergeCell ref="T10:T11"/>
    <mergeCell ref="T13:T14"/>
    <mergeCell ref="T15:T16"/>
    <mergeCell ref="T17:T18"/>
    <mergeCell ref="T19:T20"/>
    <mergeCell ref="T21:T22"/>
    <mergeCell ref="A23:A24"/>
    <mergeCell ref="B23:B24"/>
    <mergeCell ref="C23:C24"/>
    <mergeCell ref="D23:D24"/>
    <mergeCell ref="E23:E24"/>
    <mergeCell ref="M23:M24"/>
    <mergeCell ref="A21:A22"/>
    <mergeCell ref="B21:B22"/>
    <mergeCell ref="C21:C22"/>
    <mergeCell ref="D21:D22"/>
    <mergeCell ref="E21:E22"/>
    <mergeCell ref="F21:F22"/>
    <mergeCell ref="D19:D20"/>
    <mergeCell ref="E19:E20"/>
    <mergeCell ref="M19:M20"/>
    <mergeCell ref="N19:N20"/>
    <mergeCell ref="O19:O20"/>
    <mergeCell ref="P19:P20"/>
    <mergeCell ref="N23:N24"/>
    <mergeCell ref="O23:O24"/>
    <mergeCell ref="P23:P24"/>
    <mergeCell ref="M21:M22"/>
    <mergeCell ref="N21:N22"/>
    <mergeCell ref="O21:O22"/>
    <mergeCell ref="P21:P22"/>
    <mergeCell ref="A17:A18"/>
    <mergeCell ref="B17:B18"/>
    <mergeCell ref="C17:C18"/>
    <mergeCell ref="D17:D18"/>
    <mergeCell ref="E17:E18"/>
    <mergeCell ref="M17:M18"/>
    <mergeCell ref="N17:N18"/>
    <mergeCell ref="O17:O18"/>
    <mergeCell ref="P17:P18"/>
    <mergeCell ref="A15:A16"/>
    <mergeCell ref="B15:B16"/>
    <mergeCell ref="C15:C16"/>
    <mergeCell ref="D15:D16"/>
    <mergeCell ref="E15:E16"/>
    <mergeCell ref="M15:M16"/>
    <mergeCell ref="N15:N16"/>
    <mergeCell ref="O15:O16"/>
    <mergeCell ref="P15:P16"/>
    <mergeCell ref="A10:A11"/>
    <mergeCell ref="B10:B11"/>
    <mergeCell ref="C10:C11"/>
    <mergeCell ref="D10:D11"/>
    <mergeCell ref="E10:E11"/>
    <mergeCell ref="M10:M11"/>
    <mergeCell ref="N10:N11"/>
    <mergeCell ref="O10:O11"/>
    <mergeCell ref="A13:A14"/>
    <mergeCell ref="B13:B14"/>
    <mergeCell ref="C13:C14"/>
    <mergeCell ref="D13:D14"/>
    <mergeCell ref="E13:E14"/>
    <mergeCell ref="M13:M14"/>
    <mergeCell ref="N13:N14"/>
    <mergeCell ref="O13:O14"/>
    <mergeCell ref="I8:I9"/>
    <mergeCell ref="J8:J9"/>
    <mergeCell ref="K8:K9"/>
    <mergeCell ref="L8:L9"/>
    <mergeCell ref="M8:M9"/>
    <mergeCell ref="N8:N9"/>
    <mergeCell ref="A8:A9"/>
    <mergeCell ref="B8:B9"/>
    <mergeCell ref="C8:C9"/>
    <mergeCell ref="D8:D9"/>
    <mergeCell ref="E8:E9"/>
    <mergeCell ref="G8:G9"/>
    <mergeCell ref="H8:H9"/>
    <mergeCell ref="Q4:Q7"/>
    <mergeCell ref="R4:R7"/>
    <mergeCell ref="A2:P2"/>
    <mergeCell ref="E4:F4"/>
    <mergeCell ref="G4:L4"/>
    <mergeCell ref="A4:A7"/>
    <mergeCell ref="B4:B7"/>
    <mergeCell ref="C4:C7"/>
    <mergeCell ref="D4:D7"/>
    <mergeCell ref="E5:E7"/>
    <mergeCell ref="F5:F7"/>
    <mergeCell ref="M4:M7"/>
    <mergeCell ref="N4:N7"/>
    <mergeCell ref="O4:O7"/>
    <mergeCell ref="P4:P7"/>
    <mergeCell ref="Q2:T2"/>
    <mergeCell ref="S4:T6"/>
    <mergeCell ref="S10:S11"/>
    <mergeCell ref="Q15:Q16"/>
    <mergeCell ref="R15:R16"/>
    <mergeCell ref="S15:S16"/>
    <mergeCell ref="Q17:Q18"/>
    <mergeCell ref="R17:R18"/>
    <mergeCell ref="S17:S18"/>
    <mergeCell ref="O8:O9"/>
    <mergeCell ref="P8:P9"/>
    <mergeCell ref="P10:P11"/>
    <mergeCell ref="P13:P14"/>
    <mergeCell ref="Q13:Q14"/>
    <mergeCell ref="R13:R14"/>
    <mergeCell ref="S13:S14"/>
    <mergeCell ref="Q8:Q9"/>
    <mergeCell ref="R8:R9"/>
    <mergeCell ref="S8:S9"/>
    <mergeCell ref="Q10:Q11"/>
    <mergeCell ref="R10:R11"/>
    <mergeCell ref="T25:T26"/>
    <mergeCell ref="Q19:Q20"/>
    <mergeCell ref="R19:R20"/>
    <mergeCell ref="S19:S20"/>
    <mergeCell ref="Q21:Q22"/>
    <mergeCell ref="R21:R22"/>
    <mergeCell ref="S21:S22"/>
    <mergeCell ref="S23:S24"/>
    <mergeCell ref="A25:A26"/>
    <mergeCell ref="B25:B26"/>
    <mergeCell ref="C25:C26"/>
    <mergeCell ref="D25:D26"/>
    <mergeCell ref="E25:E26"/>
    <mergeCell ref="F25:F26"/>
    <mergeCell ref="M25:M26"/>
    <mergeCell ref="N25:N26"/>
    <mergeCell ref="O25:O26"/>
    <mergeCell ref="P25:P26"/>
    <mergeCell ref="Q25:Q26"/>
    <mergeCell ref="R25:R26"/>
    <mergeCell ref="S25:S26"/>
    <mergeCell ref="A19:A20"/>
    <mergeCell ref="B19:B20"/>
    <mergeCell ref="C19:C20"/>
    <mergeCell ref="U4:U7"/>
    <mergeCell ref="U8:U9"/>
    <mergeCell ref="U10:U11"/>
    <mergeCell ref="U15:U16"/>
    <mergeCell ref="U17:U18"/>
    <mergeCell ref="U21:U22"/>
    <mergeCell ref="U23:U24"/>
    <mergeCell ref="U25:U26"/>
    <mergeCell ref="U13:U14"/>
  </mergeCells>
  <printOptions horizontalCentered="1" verticalCentered="1"/>
  <pageMargins left="0" right="0" top="0" bottom="0" header="0" footer="0"/>
  <pageSetup scale="55" orientation="landscape" horizontalDpi="4294967292" r:id="rId1"/>
  <headerFooter>
    <oddFooter>Página &amp;P</oddFooter>
  </headerFooter>
  <rowBreaks count="1" manualBreakCount="1">
    <brk id="16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O. LIQUIDADAS 2015-2016</vt:lpstr>
      <vt:lpstr>'O. LIQUIDADAS 2015-2016'!Área_de_impresión</vt:lpstr>
      <vt:lpstr>'O. LIQUIDADAS 2015-2016'!Títulos_a_imprimir</vt:lpstr>
    </vt:vector>
  </TitlesOfParts>
  <Company>GRI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DE INFRAESTRUCTURA</dc:creator>
  <cp:lastModifiedBy>REGION ANCASH</cp:lastModifiedBy>
  <cp:lastPrinted>2017-06-20T19:55:49Z</cp:lastPrinted>
  <dcterms:created xsi:type="dcterms:W3CDTF">2015-01-27T16:49:07Z</dcterms:created>
  <dcterms:modified xsi:type="dcterms:W3CDTF">2017-08-09T21:16:01Z</dcterms:modified>
</cp:coreProperties>
</file>